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mhayl\Desktop\SWPOA\Budgets\"/>
    </mc:Choice>
  </mc:AlternateContent>
  <xr:revisionPtr revIDLastSave="0" documentId="8_{1B9A7D04-AFA2-46A2-8A8E-928DD6370D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 Estimated Budget PENDING A" sheetId="1" r:id="rId1"/>
    <sheet name="Copy of 2021 Estimated Budget P" sheetId="2" r:id="rId2"/>
  </sheets>
  <calcPr calcId="181029"/>
</workbook>
</file>

<file path=xl/calcChain.xml><?xml version="1.0" encoding="utf-8"?>
<calcChain xmlns="http://schemas.openxmlformats.org/spreadsheetml/2006/main">
  <c r="D46" i="2" l="1"/>
  <c r="P38" i="2"/>
  <c r="P40" i="2" s="1"/>
  <c r="M38" i="2"/>
  <c r="M40" i="2" s="1"/>
  <c r="L38" i="2"/>
  <c r="L40" i="2" s="1"/>
  <c r="I38" i="2"/>
  <c r="I40" i="2" s="1"/>
  <c r="H38" i="2"/>
  <c r="H40" i="2" s="1"/>
  <c r="E38" i="2"/>
  <c r="E40" i="2" s="1"/>
  <c r="P36" i="2"/>
  <c r="O36" i="2"/>
  <c r="O38" i="2" s="1"/>
  <c r="O40" i="2" s="1"/>
  <c r="N36" i="2"/>
  <c r="N38" i="2" s="1"/>
  <c r="N40" i="2" s="1"/>
  <c r="M36" i="2"/>
  <c r="L36" i="2"/>
  <c r="K36" i="2"/>
  <c r="K38" i="2" s="1"/>
  <c r="K40" i="2" s="1"/>
  <c r="J36" i="2"/>
  <c r="J38" i="2" s="1"/>
  <c r="J40" i="2" s="1"/>
  <c r="I36" i="2"/>
  <c r="H36" i="2"/>
  <c r="G36" i="2"/>
  <c r="G38" i="2" s="1"/>
  <c r="G40" i="2" s="1"/>
  <c r="F36" i="2"/>
  <c r="F38" i="2" s="1"/>
  <c r="F40" i="2" s="1"/>
  <c r="E36" i="2"/>
  <c r="C36" i="2"/>
  <c r="D35" i="2"/>
  <c r="D34" i="2"/>
  <c r="D33" i="2"/>
  <c r="D32" i="2"/>
  <c r="D31" i="2"/>
  <c r="D30" i="2"/>
  <c r="D29" i="2"/>
  <c r="D28" i="2"/>
  <c r="D27" i="2"/>
  <c r="D26" i="2"/>
  <c r="D36" i="2" s="1"/>
  <c r="C23" i="2"/>
  <c r="C38" i="2" s="1"/>
  <c r="C40" i="2" s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23" i="2" s="1"/>
  <c r="D38" i="2" s="1"/>
  <c r="P7" i="2"/>
  <c r="O7" i="2"/>
  <c r="N7" i="2"/>
  <c r="M7" i="2"/>
  <c r="L7" i="2"/>
  <c r="K7" i="2"/>
  <c r="J7" i="2"/>
  <c r="I7" i="2"/>
  <c r="H7" i="2"/>
  <c r="G7" i="2"/>
  <c r="F7" i="2"/>
  <c r="E7" i="2"/>
  <c r="C7" i="2"/>
  <c r="D6" i="2"/>
  <c r="D5" i="2"/>
  <c r="D7" i="2" s="1"/>
  <c r="M40" i="1"/>
  <c r="I40" i="1"/>
  <c r="E40" i="1"/>
  <c r="P38" i="1"/>
  <c r="P40" i="1" s="1"/>
  <c r="M38" i="1"/>
  <c r="L38" i="1"/>
  <c r="L40" i="1" s="1"/>
  <c r="I38" i="1"/>
  <c r="H38" i="1"/>
  <c r="H40" i="1" s="1"/>
  <c r="E38" i="1"/>
  <c r="P36" i="1"/>
  <c r="O36" i="1"/>
  <c r="O38" i="1" s="1"/>
  <c r="O40" i="1" s="1"/>
  <c r="N36" i="1"/>
  <c r="N38" i="1" s="1"/>
  <c r="N40" i="1" s="1"/>
  <c r="M36" i="1"/>
  <c r="L36" i="1"/>
  <c r="K36" i="1"/>
  <c r="K38" i="1" s="1"/>
  <c r="K40" i="1" s="1"/>
  <c r="J36" i="1"/>
  <c r="J38" i="1" s="1"/>
  <c r="J40" i="1" s="1"/>
  <c r="I36" i="1"/>
  <c r="H36" i="1"/>
  <c r="G36" i="1"/>
  <c r="G38" i="1" s="1"/>
  <c r="G40" i="1" s="1"/>
  <c r="F36" i="1"/>
  <c r="F38" i="1" s="1"/>
  <c r="F40" i="1" s="1"/>
  <c r="E36" i="1"/>
  <c r="C36" i="1"/>
  <c r="B36" i="1"/>
  <c r="D35" i="1"/>
  <c r="D34" i="1"/>
  <c r="D33" i="1"/>
  <c r="D32" i="1"/>
  <c r="D31" i="1"/>
  <c r="D30" i="1"/>
  <c r="D29" i="1"/>
  <c r="D28" i="1"/>
  <c r="D27" i="1"/>
  <c r="D26" i="1"/>
  <c r="D36" i="1" s="1"/>
  <c r="C23" i="1"/>
  <c r="C38" i="1" s="1"/>
  <c r="C40" i="1" s="1"/>
  <c r="B23" i="1"/>
  <c r="B38" i="1" s="1"/>
  <c r="B40" i="1" s="1"/>
  <c r="D22" i="1"/>
  <c r="D21" i="1"/>
  <c r="D20" i="1"/>
  <c r="D19" i="1"/>
  <c r="D18" i="1"/>
  <c r="D17" i="1"/>
  <c r="D16" i="1"/>
  <c r="D15" i="1"/>
  <c r="D14" i="1"/>
  <c r="D13" i="1"/>
  <c r="D23" i="1" s="1"/>
  <c r="D38" i="1" s="1"/>
  <c r="D12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C7" i="1"/>
  <c r="B7" i="1"/>
  <c r="D6" i="1"/>
  <c r="D5" i="1"/>
  <c r="D40" i="1" l="1"/>
  <c r="D7" i="1"/>
  <c r="D40" i="2"/>
</calcChain>
</file>

<file path=xl/sharedStrings.xml><?xml version="1.0" encoding="utf-8"?>
<sst xmlns="http://schemas.openxmlformats.org/spreadsheetml/2006/main" count="98" uniqueCount="49">
  <si>
    <t>Summit Wood Property Owners Association</t>
  </si>
  <si>
    <t>235 lots = $42,300.00</t>
  </si>
  <si>
    <t>2021 Monthly Budget and YTD Expenses</t>
  </si>
  <si>
    <t>For the Fiscal Year of 2021</t>
  </si>
  <si>
    <t>2020 Actual</t>
  </si>
  <si>
    <t>2021 Budget</t>
  </si>
  <si>
    <t>2021 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</si>
  <si>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</si>
  <si>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</si>
  <si>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</si>
  <si>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</si>
  <si>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</si>
  <si>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</si>
  <si>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</si>
  <si>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</si>
  <si>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</si>
  <si>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</si>
  <si>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</si>
  <si>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</si>
  <si>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Receipts (Dues):</t>
  </si>
  <si>
    <t xml:space="preserve">Interest </t>
  </si>
  <si>
    <t xml:space="preserve">Total Income </t>
  </si>
  <si>
    <t>Administrative Expenses:</t>
  </si>
  <si>
    <t>Administrator Fees</t>
  </si>
  <si>
    <t xml:space="preserve">Accountant </t>
  </si>
  <si>
    <t>Postage</t>
  </si>
  <si>
    <t>Copies</t>
  </si>
  <si>
    <t>Admin Supplies</t>
  </si>
  <si>
    <t>Webpage</t>
  </si>
  <si>
    <t>Board Liability Insurance - Cinncinati</t>
  </si>
  <si>
    <t>Oliver Insurance - Pool</t>
  </si>
  <si>
    <t>Attorney Fees</t>
  </si>
  <si>
    <t>PO Box</t>
  </si>
  <si>
    <t>Lien Fees</t>
  </si>
  <si>
    <t>Activities/Social/Welcoming Committee</t>
  </si>
  <si>
    <t xml:space="preserve">Misc. </t>
  </si>
  <si>
    <t>Property Expenses:</t>
  </si>
  <si>
    <t>Telephone</t>
  </si>
  <si>
    <t>Electricity</t>
  </si>
  <si>
    <t>Water - Pool</t>
  </si>
  <si>
    <t>Water - Monument</t>
  </si>
  <si>
    <t>Pool Permits</t>
  </si>
  <si>
    <t>Pool Opening/Supplies/Maintenance/Closing</t>
  </si>
  <si>
    <t>Pool Furniture</t>
  </si>
  <si>
    <t>Close Pool (Plumbing)</t>
  </si>
  <si>
    <t>Landscape Maintenance/Winterization</t>
  </si>
  <si>
    <t>Capital Improvements</t>
  </si>
  <si>
    <t>Total Expenses:</t>
  </si>
  <si>
    <t>Net Receipts over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</si>
</sst>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</font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b/>
      <u/>
      <sz val="12"/>
      <color rgb="FF000000"/>
      <name val="Calibri"/>
    </font>
    <font>
      <sz val="9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3" fillId="0" borderId="2" xfId="0" applyNumberFormat="1" applyFont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4" xfId="0" applyNumberFormat="1" applyFont="1" applyBorder="1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5" fillId="0" borderId="4" xfId="0" applyNumberFormat="1" applyFont="1" applyBorder="1"/>
    <xf numFmtId="164" fontId="1" fillId="2" borderId="13" xfId="0" applyNumberFormat="1" applyFont="1" applyFill="1" applyBorder="1" applyAlignment="1">
      <alignment horizontal="center"/>
    </xf>
    <xf numFmtId="164" fontId="6" fillId="0" borderId="4" xfId="0" applyNumberFormat="1" applyFont="1" applyBorder="1"/>
    <xf numFmtId="164" fontId="6" fillId="0" borderId="0" xfId="0" applyNumberFormat="1" applyFont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4" fontId="1" fillId="0" borderId="4" xfId="0" applyNumberFormat="1" applyFont="1" applyBorder="1"/>
    <xf numFmtId="164" fontId="1" fillId="0" borderId="0" xfId="0" applyNumberFormat="1" applyFont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8" fillId="0" borderId="4" xfId="0" applyNumberFormat="1" applyFont="1" applyBorder="1"/>
    <xf numFmtId="164" fontId="1" fillId="2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1" fillId="0" borderId="6" xfId="0" applyNumberFormat="1" applyFont="1" applyBorder="1"/>
    <xf numFmtId="164" fontId="12" fillId="0" borderId="7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4.42578125" defaultRowHeight="15.75" customHeight="1" x14ac:dyDescent="0.2"/>
  <cols>
    <col min="1" max="1" width="36" customWidth="1"/>
    <col min="2" max="2" width="17.28515625" customWidth="1"/>
    <col min="3" max="4" width="17.5703125" customWidth="1"/>
    <col min="5" max="5" width="12.5703125" customWidth="1"/>
    <col min="6" max="7" width="13.7109375" customWidth="1"/>
    <col min="8" max="8" width="12.42578125" customWidth="1"/>
    <col min="9" max="10" width="13.7109375" customWidth="1"/>
    <col min="11" max="11" width="11.140625" customWidth="1"/>
    <col min="12" max="12" width="10.5703125" customWidth="1"/>
    <col min="13" max="13" width="11.85546875" customWidth="1"/>
    <col min="14" max="14" width="10.5703125" customWidth="1"/>
    <col min="15" max="15" width="11.42578125" customWidth="1"/>
    <col min="16" max="16" width="10.7109375" customWidth="1"/>
    <col min="17" max="26" width="8.7109375" customWidth="1"/>
  </cols>
  <sheetData>
    <row r="1" spans="1:26" ht="15.75" customHeight="1" x14ac:dyDescent="0.3">
      <c r="A1" s="1"/>
      <c r="B1" s="2"/>
      <c r="C1" s="2"/>
      <c r="D1" s="2"/>
      <c r="E1" s="3"/>
      <c r="F1" s="4"/>
      <c r="G1" s="4"/>
      <c r="H1" s="4" t="s">
        <v>0</v>
      </c>
      <c r="I1" s="4"/>
      <c r="J1" s="4"/>
      <c r="K1" s="5"/>
      <c r="L1" s="6"/>
      <c r="M1" s="6"/>
      <c r="N1" s="6"/>
      <c r="O1" s="6"/>
      <c r="P1" s="6"/>
      <c r="Q1" s="7"/>
    </row>
    <row r="2" spans="1:26" ht="15.75" customHeight="1" x14ac:dyDescent="0.3">
      <c r="A2" s="1" t="s">
        <v>1</v>
      </c>
      <c r="B2" s="2"/>
      <c r="C2" s="2"/>
      <c r="D2" s="2"/>
      <c r="E2" s="8"/>
      <c r="F2" s="9"/>
      <c r="G2" s="9"/>
      <c r="H2" s="10" t="s">
        <v>2</v>
      </c>
      <c r="I2" s="9"/>
      <c r="J2" s="9"/>
      <c r="K2" s="11"/>
      <c r="L2" s="6"/>
      <c r="M2" s="6"/>
      <c r="N2" s="6"/>
      <c r="O2" s="6"/>
      <c r="P2" s="6"/>
      <c r="Q2" s="7"/>
    </row>
    <row r="3" spans="1:26" ht="15.75" customHeight="1" x14ac:dyDescent="0.3">
      <c r="A3" s="1"/>
      <c r="B3" s="2"/>
      <c r="C3" s="2"/>
      <c r="D3" s="2"/>
      <c r="E3" s="12"/>
      <c r="F3" s="13"/>
      <c r="G3" s="13"/>
      <c r="H3" s="14" t="s">
        <v>3</v>
      </c>
      <c r="I3" s="13"/>
      <c r="J3" s="13"/>
      <c r="K3" s="15"/>
      <c r="L3" s="6"/>
      <c r="M3" s="6"/>
      <c r="N3" s="6"/>
      <c r="O3" s="6"/>
      <c r="P3" s="6"/>
      <c r="Q3" s="7"/>
    </row>
    <row r="4" spans="1:26" ht="15.75" customHeight="1" x14ac:dyDescent="0.25">
      <c r="A4" s="16"/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9" t="s">
        <v>18</v>
      </c>
      <c r="Q4" s="7"/>
    </row>
    <row r="5" spans="1:26" ht="15.75" customHeight="1" x14ac:dyDescent="0.25">
      <c r="A5" s="20" t="s">
        <v>19</v>
      </c>
      <c r="B5" s="21">
        <v>39783.599999999999</v>
      </c>
      <c r="C5" s="21">
        <v>42300</v>
      </c>
      <c r="D5" s="22">
        <f t="shared" ref="D5:D6" si="0">SUM(E5:P5)</f>
        <v>0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7"/>
    </row>
    <row r="6" spans="1:26" ht="15.75" customHeight="1" x14ac:dyDescent="0.25">
      <c r="A6" s="20" t="s">
        <v>20</v>
      </c>
      <c r="B6" s="21">
        <v>42.75</v>
      </c>
      <c r="C6" s="21">
        <v>0</v>
      </c>
      <c r="D6" s="22">
        <f t="shared" si="0"/>
        <v>0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5">
      <c r="A7" s="25" t="s">
        <v>21</v>
      </c>
      <c r="B7" s="22">
        <f t="shared" ref="B7:P7" si="1">SUM(B5:B6)</f>
        <v>39826.35</v>
      </c>
      <c r="C7" s="22">
        <f t="shared" si="1"/>
        <v>42300</v>
      </c>
      <c r="D7" s="22">
        <f t="shared" si="1"/>
        <v>0</v>
      </c>
      <c r="E7" s="26">
        <f t="shared" si="1"/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6">
        <f t="shared" si="1"/>
        <v>0</v>
      </c>
      <c r="O7" s="26">
        <f t="shared" si="1"/>
        <v>0</v>
      </c>
      <c r="P7" s="26">
        <f t="shared" si="1"/>
        <v>0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5">
      <c r="A8" s="27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7"/>
    </row>
    <row r="9" spans="1:26" ht="15.75" customHeight="1" x14ac:dyDescent="0.25">
      <c r="A9" s="25" t="s">
        <v>22</v>
      </c>
      <c r="B9" s="31"/>
      <c r="C9" s="31"/>
      <c r="D9" s="31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7"/>
    </row>
    <row r="10" spans="1:26" ht="15.75" customHeight="1" x14ac:dyDescent="0.25">
      <c r="A10" s="32" t="s">
        <v>23</v>
      </c>
      <c r="B10" s="33">
        <v>2937.5</v>
      </c>
      <c r="C10" s="2">
        <v>3525</v>
      </c>
      <c r="D10" s="2">
        <f t="shared" ref="D10:D22" si="2">SUM(E10:P10)</f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7"/>
    </row>
    <row r="11" spans="1:26" ht="15.75" customHeight="1" x14ac:dyDescent="0.25">
      <c r="A11" s="32" t="s">
        <v>24</v>
      </c>
      <c r="B11" s="33">
        <v>200</v>
      </c>
      <c r="C11" s="33">
        <v>200</v>
      </c>
      <c r="D11" s="2">
        <f t="shared" si="2"/>
        <v>0</v>
      </c>
      <c r="E11" s="29"/>
      <c r="F11" s="29"/>
      <c r="G11" s="29"/>
      <c r="H11" s="23"/>
      <c r="I11" s="29"/>
      <c r="J11" s="29"/>
      <c r="K11" s="23"/>
      <c r="L11" s="29"/>
      <c r="M11" s="29"/>
      <c r="N11" s="29"/>
      <c r="O11" s="29"/>
      <c r="P11" s="3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5">
      <c r="A12" s="32" t="s">
        <v>25</v>
      </c>
      <c r="B12" s="33">
        <v>0</v>
      </c>
      <c r="C12" s="2">
        <v>375</v>
      </c>
      <c r="D12" s="2">
        <f t="shared" si="2"/>
        <v>0</v>
      </c>
      <c r="E12" s="23"/>
      <c r="F12" s="23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7"/>
    </row>
    <row r="13" spans="1:26" ht="15.75" customHeight="1" x14ac:dyDescent="0.25">
      <c r="A13" s="32" t="s">
        <v>26</v>
      </c>
      <c r="B13" s="33">
        <v>0</v>
      </c>
      <c r="C13" s="2">
        <v>250</v>
      </c>
      <c r="D13" s="2">
        <f t="shared" si="2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7"/>
    </row>
    <row r="14" spans="1:26" ht="15.75" customHeight="1" x14ac:dyDescent="0.25">
      <c r="A14" s="32" t="s">
        <v>27</v>
      </c>
      <c r="B14" s="33">
        <v>269.41000000000003</v>
      </c>
      <c r="C14" s="33">
        <v>300</v>
      </c>
      <c r="D14" s="2">
        <f t="shared" si="2"/>
        <v>0</v>
      </c>
      <c r="E14" s="29"/>
      <c r="F14" s="23"/>
      <c r="G14" s="23"/>
      <c r="H14" s="29"/>
      <c r="I14" s="29"/>
      <c r="J14" s="23"/>
      <c r="K14" s="23"/>
      <c r="L14" s="29"/>
      <c r="M14" s="29"/>
      <c r="N14" s="29"/>
      <c r="O14" s="29"/>
      <c r="P14" s="30"/>
      <c r="Q14" s="7"/>
    </row>
    <row r="15" spans="1:26" ht="15.75" customHeight="1" x14ac:dyDescent="0.25">
      <c r="A15" s="32" t="s">
        <v>28</v>
      </c>
      <c r="B15" s="33">
        <v>360</v>
      </c>
      <c r="C15" s="33">
        <v>0</v>
      </c>
      <c r="D15" s="2">
        <f t="shared" si="2"/>
        <v>0</v>
      </c>
      <c r="E15" s="29"/>
      <c r="F15" s="29"/>
      <c r="G15" s="23"/>
      <c r="H15" s="29"/>
      <c r="I15" s="29"/>
      <c r="J15" s="29"/>
      <c r="K15" s="23"/>
      <c r="L15" s="29"/>
      <c r="M15" s="29"/>
      <c r="N15" s="29"/>
      <c r="O15" s="29"/>
      <c r="P15" s="30"/>
      <c r="Q15" s="7"/>
    </row>
    <row r="16" spans="1:26" ht="15.75" customHeight="1" x14ac:dyDescent="0.25">
      <c r="A16" s="32" t="s">
        <v>29</v>
      </c>
      <c r="B16" s="33">
        <v>2436</v>
      </c>
      <c r="C16" s="33">
        <v>2500</v>
      </c>
      <c r="D16" s="2">
        <f t="shared" si="2"/>
        <v>0</v>
      </c>
      <c r="E16" s="29"/>
      <c r="F16" s="23"/>
      <c r="G16" s="23"/>
      <c r="H16" s="29"/>
      <c r="I16" s="29"/>
      <c r="J16" s="29"/>
      <c r="K16" s="29"/>
      <c r="L16" s="23"/>
      <c r="M16" s="23"/>
      <c r="N16" s="29"/>
      <c r="O16" s="29"/>
      <c r="P16" s="30"/>
      <c r="Q16" s="7"/>
    </row>
    <row r="17" spans="1:17" ht="15.75" customHeight="1" x14ac:dyDescent="0.25">
      <c r="A17" s="32" t="s">
        <v>30</v>
      </c>
      <c r="B17" s="33">
        <v>1433</v>
      </c>
      <c r="C17" s="33">
        <v>1500</v>
      </c>
      <c r="D17" s="2">
        <f t="shared" si="2"/>
        <v>0</v>
      </c>
      <c r="E17" s="29"/>
      <c r="F17" s="29"/>
      <c r="G17" s="23"/>
      <c r="H17" s="29"/>
      <c r="I17" s="29"/>
      <c r="J17" s="29"/>
      <c r="K17" s="29"/>
      <c r="L17" s="23"/>
      <c r="M17" s="29"/>
      <c r="N17" s="29"/>
      <c r="O17" s="29"/>
      <c r="P17" s="30"/>
      <c r="Q17" s="7"/>
    </row>
    <row r="18" spans="1:17" ht="15.75" customHeight="1" x14ac:dyDescent="0.25">
      <c r="A18" s="32" t="s">
        <v>31</v>
      </c>
      <c r="B18" s="33">
        <v>0</v>
      </c>
      <c r="C18" s="33">
        <v>1000</v>
      </c>
      <c r="D18" s="2">
        <f t="shared" si="2"/>
        <v>0</v>
      </c>
      <c r="E18" s="29"/>
      <c r="F18" s="23"/>
      <c r="G18" s="29"/>
      <c r="H18" s="29"/>
      <c r="I18" s="29"/>
      <c r="J18" s="29"/>
      <c r="K18" s="23"/>
      <c r="L18" s="29"/>
      <c r="M18" s="23"/>
      <c r="N18" s="29"/>
      <c r="O18" s="29"/>
      <c r="P18" s="30"/>
      <c r="Q18" s="7"/>
    </row>
    <row r="19" spans="1:17" ht="15.75" customHeight="1" x14ac:dyDescent="0.25">
      <c r="A19" s="32" t="s">
        <v>32</v>
      </c>
      <c r="B19" s="33">
        <v>118</v>
      </c>
      <c r="C19" s="33">
        <v>125</v>
      </c>
      <c r="D19" s="2">
        <f t="shared" si="2"/>
        <v>0</v>
      </c>
      <c r="E19" s="29"/>
      <c r="F19" s="29"/>
      <c r="G19" s="29"/>
      <c r="H19" s="29"/>
      <c r="I19" s="23"/>
      <c r="J19" s="23"/>
      <c r="K19" s="29"/>
      <c r="L19" s="29"/>
      <c r="M19" s="29"/>
      <c r="N19" s="29"/>
      <c r="O19" s="29"/>
      <c r="P19" s="30"/>
      <c r="Q19" s="7"/>
    </row>
    <row r="20" spans="1:17" ht="15.75" customHeight="1" x14ac:dyDescent="0.25">
      <c r="A20" s="32" t="s">
        <v>33</v>
      </c>
      <c r="B20" s="33">
        <v>120.62</v>
      </c>
      <c r="C20" s="2">
        <v>125</v>
      </c>
      <c r="D20" s="2">
        <f t="shared" si="2"/>
        <v>0</v>
      </c>
      <c r="E20" s="23"/>
      <c r="F20" s="23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7"/>
    </row>
    <row r="21" spans="1:17" ht="15.75" customHeight="1" x14ac:dyDescent="0.25">
      <c r="A21" s="32" t="s">
        <v>34</v>
      </c>
      <c r="B21" s="33">
        <v>693.68</v>
      </c>
      <c r="C21" s="33">
        <v>1000</v>
      </c>
      <c r="D21" s="2">
        <f t="shared" si="2"/>
        <v>0</v>
      </c>
      <c r="E21" s="23"/>
      <c r="F21" s="23"/>
      <c r="G21" s="29"/>
      <c r="H21" s="23"/>
      <c r="I21" s="23"/>
      <c r="J21" s="23"/>
      <c r="K21" s="23"/>
      <c r="L21" s="29"/>
      <c r="M21" s="29"/>
      <c r="N21" s="29"/>
      <c r="O21" s="23"/>
      <c r="P21" s="30"/>
      <c r="Q21" s="7"/>
    </row>
    <row r="22" spans="1:17" ht="15.75" customHeight="1" x14ac:dyDescent="0.25">
      <c r="A22" s="32" t="s">
        <v>35</v>
      </c>
      <c r="B22" s="34">
        <v>57.25</v>
      </c>
      <c r="C22" s="34">
        <v>100</v>
      </c>
      <c r="D22" s="35">
        <f t="shared" si="2"/>
        <v>0</v>
      </c>
      <c r="E22" s="29"/>
      <c r="F22" s="23"/>
      <c r="G22" s="29"/>
      <c r="H22" s="23"/>
      <c r="I22" s="29"/>
      <c r="J22" s="29"/>
      <c r="K22" s="29"/>
      <c r="L22" s="23"/>
      <c r="M22" s="29"/>
      <c r="N22" s="29"/>
      <c r="O22" s="29"/>
      <c r="P22" s="30"/>
      <c r="Q22" s="7"/>
    </row>
    <row r="23" spans="1:17" ht="15.75" customHeight="1" x14ac:dyDescent="0.25">
      <c r="A23" s="27"/>
      <c r="B23" s="28">
        <f t="shared" ref="B23:D23" si="3">SUM(B10:B22)</f>
        <v>8625.4599999999991</v>
      </c>
      <c r="C23" s="28">
        <f t="shared" si="3"/>
        <v>11000</v>
      </c>
      <c r="D23" s="28">
        <f t="shared" si="3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7"/>
    </row>
    <row r="24" spans="1:17" ht="15.75" customHeight="1" x14ac:dyDescent="0.25">
      <c r="A24" s="27"/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7"/>
    </row>
    <row r="25" spans="1:17" ht="15.75" customHeight="1" x14ac:dyDescent="0.25">
      <c r="A25" s="25" t="s">
        <v>36</v>
      </c>
      <c r="B25" s="31"/>
      <c r="C25" s="31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7"/>
    </row>
    <row r="26" spans="1:17" ht="15.75" customHeight="1" x14ac:dyDescent="0.25">
      <c r="A26" s="32" t="s">
        <v>37</v>
      </c>
      <c r="B26" s="33">
        <v>997.7</v>
      </c>
      <c r="C26" s="33">
        <v>1300</v>
      </c>
      <c r="D26" s="2">
        <f t="shared" ref="D26:D35" si="4">SUM(E26:P26)</f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7"/>
    </row>
    <row r="27" spans="1:17" ht="15.75" customHeight="1" x14ac:dyDescent="0.25">
      <c r="A27" s="32" t="s">
        <v>38</v>
      </c>
      <c r="B27" s="33">
        <v>3750.56</v>
      </c>
      <c r="C27" s="2">
        <v>4000</v>
      </c>
      <c r="D27" s="2">
        <f t="shared" si="4"/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0"/>
      <c r="Q27" s="7"/>
    </row>
    <row r="28" spans="1:17" ht="15.75" customHeight="1" x14ac:dyDescent="0.25">
      <c r="A28" s="32" t="s">
        <v>39</v>
      </c>
      <c r="B28" s="33">
        <v>5194.7700000000004</v>
      </c>
      <c r="C28" s="33">
        <v>5500</v>
      </c>
      <c r="D28" s="2">
        <f t="shared" si="4"/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0"/>
      <c r="Q28" s="7"/>
    </row>
    <row r="29" spans="1:17" ht="15.75" customHeight="1" x14ac:dyDescent="0.25">
      <c r="A29" s="32" t="s">
        <v>40</v>
      </c>
      <c r="B29" s="33">
        <v>517.45000000000005</v>
      </c>
      <c r="C29" s="33">
        <v>700</v>
      </c>
      <c r="D29" s="2">
        <f t="shared" si="4"/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0"/>
      <c r="Q29" s="7"/>
    </row>
    <row r="30" spans="1:17" ht="15.75" customHeight="1" x14ac:dyDescent="0.25">
      <c r="A30" s="32" t="s">
        <v>41</v>
      </c>
      <c r="B30" s="33">
        <v>0</v>
      </c>
      <c r="C30" s="33">
        <v>800</v>
      </c>
      <c r="D30" s="2">
        <f t="shared" si="4"/>
        <v>0</v>
      </c>
      <c r="E30" s="29"/>
      <c r="F30" s="29"/>
      <c r="G30" s="29"/>
      <c r="H30" s="29"/>
      <c r="I30" s="29"/>
      <c r="J30" s="23"/>
      <c r="K30" s="29"/>
      <c r="L30" s="29"/>
      <c r="M30" s="29"/>
      <c r="N30" s="29"/>
      <c r="O30" s="29"/>
      <c r="P30" s="30"/>
      <c r="Q30" s="7"/>
    </row>
    <row r="31" spans="1:17" ht="15.75" customHeight="1" x14ac:dyDescent="0.25">
      <c r="A31" s="36" t="s">
        <v>42</v>
      </c>
      <c r="B31" s="33">
        <v>11013.14</v>
      </c>
      <c r="C31" s="33">
        <v>11500</v>
      </c>
      <c r="D31" s="2">
        <f t="shared" si="4"/>
        <v>0</v>
      </c>
      <c r="E31" s="23"/>
      <c r="F31" s="29"/>
      <c r="G31" s="29"/>
      <c r="H31" s="29"/>
      <c r="I31" s="23"/>
      <c r="J31" s="29"/>
      <c r="K31" s="23"/>
      <c r="L31" s="29"/>
      <c r="M31" s="23"/>
      <c r="N31" s="23"/>
      <c r="O31" s="29"/>
      <c r="P31" s="30"/>
      <c r="Q31" s="7"/>
    </row>
    <row r="32" spans="1:17" ht="15.75" customHeight="1" x14ac:dyDescent="0.25">
      <c r="A32" s="32" t="s">
        <v>43</v>
      </c>
      <c r="B32" s="33">
        <v>0</v>
      </c>
      <c r="C32" s="2">
        <v>1000</v>
      </c>
      <c r="D32" s="2">
        <f t="shared" si="4"/>
        <v>0</v>
      </c>
      <c r="E32" s="29"/>
      <c r="F32" s="29"/>
      <c r="G32" s="29"/>
      <c r="H32" s="29"/>
      <c r="I32" s="29"/>
      <c r="J32" s="29"/>
      <c r="K32" s="29"/>
      <c r="L32" s="23"/>
      <c r="M32" s="29"/>
      <c r="N32" s="29"/>
      <c r="O32" s="29"/>
      <c r="P32" s="30"/>
      <c r="Q32" s="7"/>
    </row>
    <row r="33" spans="1:17" ht="15.75" customHeight="1" x14ac:dyDescent="0.25">
      <c r="A33" s="32" t="s">
        <v>44</v>
      </c>
      <c r="B33" s="33">
        <v>725</v>
      </c>
      <c r="C33" s="33">
        <v>800</v>
      </c>
      <c r="D33" s="2">
        <f t="shared" si="4"/>
        <v>0</v>
      </c>
      <c r="E33" s="23"/>
      <c r="F33" s="29"/>
      <c r="G33" s="29"/>
      <c r="H33" s="29"/>
      <c r="I33" s="29"/>
      <c r="J33" s="29"/>
      <c r="K33" s="23"/>
      <c r="L33" s="23"/>
      <c r="M33" s="29"/>
      <c r="N33" s="29"/>
      <c r="O33" s="29"/>
      <c r="P33" s="30"/>
      <c r="Q33" s="7"/>
    </row>
    <row r="34" spans="1:17" ht="15.75" customHeight="1" x14ac:dyDescent="0.25">
      <c r="A34" s="32" t="s">
        <v>45</v>
      </c>
      <c r="B34" s="33">
        <v>2255</v>
      </c>
      <c r="C34" s="33">
        <v>3000</v>
      </c>
      <c r="D34" s="2">
        <f t="shared" si="4"/>
        <v>0</v>
      </c>
      <c r="E34" s="23"/>
      <c r="F34" s="23"/>
      <c r="G34" s="29"/>
      <c r="H34" s="23"/>
      <c r="I34" s="23"/>
      <c r="J34" s="23"/>
      <c r="K34" s="23"/>
      <c r="L34" s="23"/>
      <c r="M34" s="23"/>
      <c r="N34" s="23"/>
      <c r="O34" s="23"/>
      <c r="P34" s="30"/>
      <c r="Q34" s="7"/>
    </row>
    <row r="35" spans="1:17" ht="15.75" customHeight="1" x14ac:dyDescent="0.25">
      <c r="A35" s="32" t="s">
        <v>46</v>
      </c>
      <c r="B35" s="34">
        <v>0</v>
      </c>
      <c r="C35" s="34">
        <v>2700</v>
      </c>
      <c r="D35" s="35">
        <f t="shared" si="4"/>
        <v>0</v>
      </c>
      <c r="E35" s="37"/>
      <c r="F35" s="37"/>
      <c r="G35" s="37"/>
      <c r="H35" s="37"/>
      <c r="I35" s="37"/>
      <c r="J35" s="38"/>
      <c r="K35" s="37"/>
      <c r="L35" s="37"/>
      <c r="M35" s="37"/>
      <c r="N35" s="37"/>
      <c r="O35" s="37"/>
      <c r="P35" s="39"/>
      <c r="Q35" s="7"/>
    </row>
    <row r="36" spans="1:17" ht="15.75" customHeight="1" x14ac:dyDescent="0.25">
      <c r="A36" s="27"/>
      <c r="B36" s="28">
        <f t="shared" ref="B36:P36" si="5">SUM(B26:B35)</f>
        <v>24453.620000000003</v>
      </c>
      <c r="C36" s="28">
        <f t="shared" si="5"/>
        <v>31300</v>
      </c>
      <c r="D36" s="28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40">
        <f t="shared" si="5"/>
        <v>0</v>
      </c>
      <c r="Q36" s="7"/>
    </row>
    <row r="37" spans="1:17" ht="15.75" customHeight="1" x14ac:dyDescent="0.25">
      <c r="A37" s="27"/>
      <c r="B37" s="28"/>
      <c r="C37" s="28"/>
      <c r="D37" s="2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1"/>
      <c r="Q37" s="7"/>
    </row>
    <row r="38" spans="1:17" x14ac:dyDescent="0.25">
      <c r="A38" s="25" t="s">
        <v>47</v>
      </c>
      <c r="B38" s="31">
        <f>SUM(B23,B36)</f>
        <v>33079.08</v>
      </c>
      <c r="C38" s="31">
        <f t="shared" ref="C38:P38" si="6">C23+C36</f>
        <v>42300</v>
      </c>
      <c r="D38" s="31">
        <f t="shared" si="6"/>
        <v>0</v>
      </c>
      <c r="E38" s="42">
        <f t="shared" si="6"/>
        <v>0</v>
      </c>
      <c r="F38" s="42">
        <f t="shared" si="6"/>
        <v>0</v>
      </c>
      <c r="G38" s="42">
        <f t="shared" si="6"/>
        <v>0</v>
      </c>
      <c r="H38" s="42">
        <f t="shared" si="6"/>
        <v>0</v>
      </c>
      <c r="I38" s="42">
        <f t="shared" si="6"/>
        <v>0</v>
      </c>
      <c r="J38" s="42">
        <f t="shared" si="6"/>
        <v>0</v>
      </c>
      <c r="K38" s="42">
        <f t="shared" si="6"/>
        <v>0</v>
      </c>
      <c r="L38" s="42">
        <f t="shared" si="6"/>
        <v>0</v>
      </c>
      <c r="M38" s="42">
        <f t="shared" si="6"/>
        <v>0</v>
      </c>
      <c r="N38" s="42">
        <f t="shared" si="6"/>
        <v>0</v>
      </c>
      <c r="O38" s="42">
        <f t="shared" si="6"/>
        <v>0</v>
      </c>
      <c r="P38" s="43">
        <f t="shared" si="6"/>
        <v>0</v>
      </c>
      <c r="Q38" s="7"/>
    </row>
    <row r="39" spans="1:17" ht="15" x14ac:dyDescent="0.25">
      <c r="A39" s="27"/>
      <c r="B39" s="28"/>
      <c r="C39" s="28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41"/>
      <c r="Q39" s="7"/>
    </row>
    <row r="40" spans="1:17" x14ac:dyDescent="0.25">
      <c r="A40" s="44" t="s">
        <v>48</v>
      </c>
      <c r="B40" s="45">
        <f>B7-B38</f>
        <v>6747.2699999999968</v>
      </c>
      <c r="C40" s="45">
        <f t="shared" ref="C40:P40" si="7">C5-C38</f>
        <v>0</v>
      </c>
      <c r="D40" s="45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7">
        <f t="shared" si="7"/>
        <v>0</v>
      </c>
      <c r="Q40" s="7"/>
    </row>
    <row r="41" spans="1:17" ht="12.75" x14ac:dyDescent="0.2"/>
    <row r="42" spans="1:17" ht="12.75" x14ac:dyDescent="0.2"/>
    <row r="43" spans="1:17" ht="12.75" x14ac:dyDescent="0.2"/>
    <row r="44" spans="1:17" ht="12.75" x14ac:dyDescent="0.2"/>
    <row r="45" spans="1:17" ht="12.75" x14ac:dyDescent="0.2"/>
    <row r="46" spans="1:17" ht="12.75" x14ac:dyDescent="0.2"/>
    <row r="47" spans="1:17" ht="12.75" x14ac:dyDescent="0.2"/>
    <row r="48" spans="1:17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2639751552795031" right="0" top="0" bottom="0" header="0" footer="0"/>
  <pageSetup orientation="portrait"/>
  <headerFooter>
    <oddHeader>&amp;LProposed 2021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2578125" defaultRowHeight="15.75" customHeight="1" x14ac:dyDescent="0.2"/>
  <cols>
    <col min="1" max="1" width="36" customWidth="1"/>
    <col min="2" max="2" width="17.28515625" customWidth="1"/>
    <col min="3" max="4" width="17.5703125" customWidth="1"/>
    <col min="5" max="5" width="12.5703125" customWidth="1"/>
    <col min="6" max="7" width="13.7109375" customWidth="1"/>
    <col min="8" max="8" width="12.42578125" customWidth="1"/>
    <col min="9" max="10" width="13.7109375" customWidth="1"/>
    <col min="11" max="11" width="11.140625" customWidth="1"/>
    <col min="12" max="12" width="10.5703125" customWidth="1"/>
    <col min="13" max="13" width="11.85546875" customWidth="1"/>
    <col min="14" max="14" width="10.5703125" customWidth="1"/>
    <col min="15" max="15" width="11.42578125" customWidth="1"/>
    <col min="16" max="16" width="10.7109375" customWidth="1"/>
    <col min="17" max="26" width="8.7109375" customWidth="1"/>
  </cols>
  <sheetData>
    <row r="1" spans="1:26" ht="15.75" customHeight="1" x14ac:dyDescent="0.3">
      <c r="A1" s="1"/>
      <c r="B1" s="2"/>
      <c r="C1" s="2"/>
      <c r="D1" s="2"/>
      <c r="E1" s="3"/>
      <c r="F1" s="4"/>
      <c r="G1" s="4"/>
      <c r="H1" s="4" t="s">
        <v>0</v>
      </c>
      <c r="I1" s="4"/>
      <c r="J1" s="4"/>
      <c r="K1" s="5"/>
      <c r="L1" s="6"/>
      <c r="M1" s="6"/>
      <c r="N1" s="6"/>
      <c r="O1" s="6"/>
      <c r="P1" s="6"/>
      <c r="Q1" s="7"/>
    </row>
    <row r="2" spans="1:26" ht="15.75" customHeight="1" x14ac:dyDescent="0.3">
      <c r="A2" s="1" t="s">
        <v>1</v>
      </c>
      <c r="B2" s="2"/>
      <c r="C2" s="2"/>
      <c r="D2" s="2"/>
      <c r="E2" s="8"/>
      <c r="F2" s="9"/>
      <c r="G2" s="9"/>
      <c r="H2" s="10" t="s">
        <v>2</v>
      </c>
      <c r="I2" s="9"/>
      <c r="J2" s="9"/>
      <c r="K2" s="11"/>
      <c r="L2" s="6"/>
      <c r="M2" s="6"/>
      <c r="N2" s="6"/>
      <c r="O2" s="6"/>
      <c r="P2" s="6"/>
      <c r="Q2" s="7"/>
    </row>
    <row r="3" spans="1:26" ht="15.75" customHeight="1" x14ac:dyDescent="0.3">
      <c r="A3" s="1"/>
      <c r="B3" s="2"/>
      <c r="C3" s="2"/>
      <c r="D3" s="2"/>
      <c r="E3" s="12"/>
      <c r="F3" s="13"/>
      <c r="G3" s="13"/>
      <c r="H3" s="14" t="s">
        <v>3</v>
      </c>
      <c r="I3" s="13"/>
      <c r="J3" s="13"/>
      <c r="K3" s="15"/>
      <c r="L3" s="6"/>
      <c r="M3" s="6"/>
      <c r="N3" s="6"/>
      <c r="O3" s="6"/>
      <c r="P3" s="6"/>
      <c r="Q3" s="7"/>
    </row>
    <row r="4" spans="1:26" ht="15.75" customHeight="1" x14ac:dyDescent="0.25">
      <c r="A4" s="16"/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9" t="s">
        <v>18</v>
      </c>
      <c r="Q4" s="7"/>
    </row>
    <row r="5" spans="1:26" ht="15.75" customHeight="1" x14ac:dyDescent="0.25">
      <c r="A5" s="20" t="s">
        <v>19</v>
      </c>
      <c r="B5" s="22">
        <v>39387.599999999999</v>
      </c>
      <c r="C5" s="21">
        <v>42300</v>
      </c>
      <c r="D5" s="22">
        <f t="shared" ref="D5:D6" si="0">SUM(E5:P5)</f>
        <v>0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7"/>
    </row>
    <row r="6" spans="1:26" ht="15.75" customHeight="1" x14ac:dyDescent="0.25">
      <c r="A6" s="20" t="s">
        <v>20</v>
      </c>
      <c r="B6" s="22">
        <v>38.800000000000004</v>
      </c>
      <c r="C6" s="21">
        <v>0</v>
      </c>
      <c r="D6" s="22">
        <f t="shared" si="0"/>
        <v>0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5">
      <c r="A7" s="25" t="s">
        <v>21</v>
      </c>
      <c r="B7" s="22">
        <v>39426.400000000001</v>
      </c>
      <c r="C7" s="22">
        <f t="shared" ref="C7:P7" si="1">SUM(C5:C6)</f>
        <v>42300</v>
      </c>
      <c r="D7" s="22">
        <f t="shared" si="1"/>
        <v>0</v>
      </c>
      <c r="E7" s="26">
        <f t="shared" si="1"/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6">
        <f t="shared" si="1"/>
        <v>0</v>
      </c>
      <c r="O7" s="26">
        <f t="shared" si="1"/>
        <v>0</v>
      </c>
      <c r="P7" s="26">
        <f t="shared" si="1"/>
        <v>0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5">
      <c r="A8" s="27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7"/>
    </row>
    <row r="9" spans="1:26" ht="15.75" customHeight="1" x14ac:dyDescent="0.25">
      <c r="A9" s="25" t="s">
        <v>22</v>
      </c>
      <c r="B9" s="31"/>
      <c r="C9" s="31"/>
      <c r="D9" s="31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7"/>
    </row>
    <row r="10" spans="1:26" ht="15.75" customHeight="1" x14ac:dyDescent="0.25">
      <c r="A10" s="32" t="s">
        <v>23</v>
      </c>
      <c r="B10" s="2">
        <v>3525</v>
      </c>
      <c r="C10" s="2">
        <v>3525</v>
      </c>
      <c r="D10" s="2">
        <f t="shared" ref="D10:D22" si="2">SUM(E10:P10)</f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7"/>
    </row>
    <row r="11" spans="1:26" ht="15.75" customHeight="1" x14ac:dyDescent="0.25">
      <c r="A11" s="32" t="s">
        <v>24</v>
      </c>
      <c r="B11" s="2">
        <v>200</v>
      </c>
      <c r="C11" s="33">
        <v>200</v>
      </c>
      <c r="D11" s="2">
        <f t="shared" si="2"/>
        <v>0</v>
      </c>
      <c r="E11" s="29"/>
      <c r="F11" s="29"/>
      <c r="G11" s="29"/>
      <c r="H11" s="23"/>
      <c r="I11" s="29"/>
      <c r="J11" s="29"/>
      <c r="K11" s="23"/>
      <c r="L11" s="29"/>
      <c r="M11" s="29"/>
      <c r="N11" s="29"/>
      <c r="O11" s="29"/>
      <c r="P11" s="3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5">
      <c r="A12" s="32" t="s">
        <v>25</v>
      </c>
      <c r="B12" s="2">
        <v>0</v>
      </c>
      <c r="C12" s="2">
        <v>375</v>
      </c>
      <c r="D12" s="2">
        <f t="shared" si="2"/>
        <v>0</v>
      </c>
      <c r="E12" s="23"/>
      <c r="F12" s="23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7"/>
    </row>
    <row r="13" spans="1:26" ht="15.75" customHeight="1" x14ac:dyDescent="0.25">
      <c r="A13" s="32" t="s">
        <v>26</v>
      </c>
      <c r="B13" s="2">
        <v>0</v>
      </c>
      <c r="C13" s="2">
        <v>250</v>
      </c>
      <c r="D13" s="2">
        <f t="shared" si="2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7"/>
    </row>
    <row r="14" spans="1:26" ht="15.75" customHeight="1" x14ac:dyDescent="0.25">
      <c r="A14" s="32" t="s">
        <v>27</v>
      </c>
      <c r="B14" s="2">
        <v>269.40999999999997</v>
      </c>
      <c r="C14" s="33">
        <v>300</v>
      </c>
      <c r="D14" s="2">
        <f t="shared" si="2"/>
        <v>0</v>
      </c>
      <c r="E14" s="29"/>
      <c r="F14" s="23"/>
      <c r="G14" s="23"/>
      <c r="H14" s="29"/>
      <c r="I14" s="29"/>
      <c r="J14" s="23"/>
      <c r="K14" s="23"/>
      <c r="L14" s="29"/>
      <c r="M14" s="29"/>
      <c r="N14" s="29"/>
      <c r="O14" s="29"/>
      <c r="P14" s="30"/>
      <c r="Q14" s="7"/>
    </row>
    <row r="15" spans="1:26" ht="15.75" customHeight="1" x14ac:dyDescent="0.25">
      <c r="A15" s="32" t="s">
        <v>28</v>
      </c>
      <c r="B15" s="2">
        <v>360</v>
      </c>
      <c r="C15" s="33">
        <v>0</v>
      </c>
      <c r="D15" s="2">
        <f t="shared" si="2"/>
        <v>0</v>
      </c>
      <c r="E15" s="29"/>
      <c r="F15" s="29"/>
      <c r="G15" s="23"/>
      <c r="H15" s="29"/>
      <c r="I15" s="29"/>
      <c r="J15" s="29"/>
      <c r="K15" s="23"/>
      <c r="L15" s="29"/>
      <c r="M15" s="29"/>
      <c r="N15" s="29"/>
      <c r="O15" s="29"/>
      <c r="P15" s="30"/>
      <c r="Q15" s="7"/>
    </row>
    <row r="16" spans="1:26" ht="15.75" customHeight="1" x14ac:dyDescent="0.25">
      <c r="A16" s="32" t="s">
        <v>29</v>
      </c>
      <c r="B16" s="2">
        <v>2436</v>
      </c>
      <c r="C16" s="33">
        <v>2500</v>
      </c>
      <c r="D16" s="2">
        <f t="shared" si="2"/>
        <v>0</v>
      </c>
      <c r="E16" s="29"/>
      <c r="F16" s="23"/>
      <c r="G16" s="23"/>
      <c r="H16" s="29"/>
      <c r="I16" s="29"/>
      <c r="J16" s="29"/>
      <c r="K16" s="29"/>
      <c r="L16" s="23"/>
      <c r="M16" s="23"/>
      <c r="N16" s="29"/>
      <c r="O16" s="29"/>
      <c r="P16" s="30"/>
      <c r="Q16" s="7"/>
    </row>
    <row r="17" spans="1:17" ht="15.75" customHeight="1" x14ac:dyDescent="0.25">
      <c r="A17" s="32" t="s">
        <v>30</v>
      </c>
      <c r="B17" s="2">
        <v>1433</v>
      </c>
      <c r="C17" s="33">
        <v>1500</v>
      </c>
      <c r="D17" s="2">
        <f t="shared" si="2"/>
        <v>0</v>
      </c>
      <c r="E17" s="29"/>
      <c r="F17" s="29"/>
      <c r="G17" s="23"/>
      <c r="H17" s="29"/>
      <c r="I17" s="29"/>
      <c r="J17" s="29"/>
      <c r="K17" s="29"/>
      <c r="L17" s="23"/>
      <c r="M17" s="29"/>
      <c r="N17" s="29"/>
      <c r="O17" s="29"/>
      <c r="P17" s="30"/>
      <c r="Q17" s="7"/>
    </row>
    <row r="18" spans="1:17" ht="15.75" customHeight="1" x14ac:dyDescent="0.25">
      <c r="A18" s="32" t="s">
        <v>31</v>
      </c>
      <c r="B18" s="2">
        <v>0</v>
      </c>
      <c r="C18" s="33">
        <v>1000</v>
      </c>
      <c r="D18" s="2">
        <f t="shared" si="2"/>
        <v>0</v>
      </c>
      <c r="E18" s="29"/>
      <c r="F18" s="23"/>
      <c r="G18" s="29"/>
      <c r="H18" s="29"/>
      <c r="I18" s="29"/>
      <c r="J18" s="29"/>
      <c r="K18" s="23"/>
      <c r="L18" s="29"/>
      <c r="M18" s="23"/>
      <c r="N18" s="29"/>
      <c r="O18" s="29"/>
      <c r="P18" s="30"/>
      <c r="Q18" s="7"/>
    </row>
    <row r="19" spans="1:17" ht="15.75" customHeight="1" x14ac:dyDescent="0.25">
      <c r="A19" s="32" t="s">
        <v>32</v>
      </c>
      <c r="B19" s="2">
        <v>118</v>
      </c>
      <c r="C19" s="33">
        <v>125</v>
      </c>
      <c r="D19" s="2">
        <f t="shared" si="2"/>
        <v>0</v>
      </c>
      <c r="E19" s="29"/>
      <c r="F19" s="29"/>
      <c r="G19" s="29"/>
      <c r="H19" s="29"/>
      <c r="I19" s="23"/>
      <c r="J19" s="23"/>
      <c r="K19" s="29"/>
      <c r="L19" s="29"/>
      <c r="M19" s="29"/>
      <c r="N19" s="29"/>
      <c r="O19" s="29"/>
      <c r="P19" s="30"/>
      <c r="Q19" s="7"/>
    </row>
    <row r="20" spans="1:17" ht="15.75" customHeight="1" x14ac:dyDescent="0.25">
      <c r="A20" s="32" t="s">
        <v>33</v>
      </c>
      <c r="B20" s="2">
        <v>120.62</v>
      </c>
      <c r="C20" s="2">
        <v>125</v>
      </c>
      <c r="D20" s="2">
        <f t="shared" si="2"/>
        <v>0</v>
      </c>
      <c r="E20" s="23"/>
      <c r="F20" s="23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7"/>
    </row>
    <row r="21" spans="1:17" ht="15.75" customHeight="1" x14ac:dyDescent="0.25">
      <c r="A21" s="32" t="s">
        <v>34</v>
      </c>
      <c r="B21" s="2">
        <v>693.68000000000006</v>
      </c>
      <c r="C21" s="33">
        <v>1000</v>
      </c>
      <c r="D21" s="2">
        <f t="shared" si="2"/>
        <v>0</v>
      </c>
      <c r="E21" s="23"/>
      <c r="F21" s="23"/>
      <c r="G21" s="29"/>
      <c r="H21" s="23"/>
      <c r="I21" s="23"/>
      <c r="J21" s="23"/>
      <c r="K21" s="23"/>
      <c r="L21" s="29"/>
      <c r="M21" s="29"/>
      <c r="N21" s="29"/>
      <c r="O21" s="23"/>
      <c r="P21" s="30"/>
      <c r="Q21" s="7"/>
    </row>
    <row r="22" spans="1:17" ht="15.75" customHeight="1" x14ac:dyDescent="0.25">
      <c r="A22" s="32" t="s">
        <v>35</v>
      </c>
      <c r="B22" s="35">
        <v>57.25</v>
      </c>
      <c r="C22" s="34">
        <v>100</v>
      </c>
      <c r="D22" s="35">
        <f t="shared" si="2"/>
        <v>0</v>
      </c>
      <c r="E22" s="29"/>
      <c r="F22" s="23"/>
      <c r="G22" s="29"/>
      <c r="H22" s="23"/>
      <c r="I22" s="29"/>
      <c r="J22" s="29"/>
      <c r="K22" s="29"/>
      <c r="L22" s="23"/>
      <c r="M22" s="29"/>
      <c r="N22" s="29"/>
      <c r="O22" s="29"/>
      <c r="P22" s="30"/>
      <c r="Q22" s="7"/>
    </row>
    <row r="23" spans="1:17" ht="15.75" customHeight="1" x14ac:dyDescent="0.25">
      <c r="A23" s="27"/>
      <c r="B23" s="28">
        <v>9212.9600000000009</v>
      </c>
      <c r="C23" s="28">
        <f t="shared" ref="C23:D23" si="3">SUM(C10:C22)</f>
        <v>11000</v>
      </c>
      <c r="D23" s="28">
        <f t="shared" si="3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7"/>
    </row>
    <row r="24" spans="1:17" ht="15.75" customHeight="1" x14ac:dyDescent="0.25">
      <c r="A24" s="27"/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7"/>
    </row>
    <row r="25" spans="1:17" ht="15.75" customHeight="1" x14ac:dyDescent="0.25">
      <c r="A25" s="25" t="s">
        <v>36</v>
      </c>
      <c r="B25" s="31"/>
      <c r="C25" s="31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7"/>
    </row>
    <row r="26" spans="1:17" ht="15.75" customHeight="1" x14ac:dyDescent="0.25">
      <c r="A26" s="32" t="s">
        <v>37</v>
      </c>
      <c r="B26" s="2">
        <v>1251.6400000000001</v>
      </c>
      <c r="C26" s="33">
        <v>1300</v>
      </c>
      <c r="D26" s="2">
        <f t="shared" ref="D26:D35" si="4">SUM(E26:P26)</f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7"/>
    </row>
    <row r="27" spans="1:17" ht="15.75" customHeight="1" x14ac:dyDescent="0.25">
      <c r="A27" s="32" t="s">
        <v>38</v>
      </c>
      <c r="B27" s="2">
        <v>3750.5599999999995</v>
      </c>
      <c r="C27" s="2">
        <v>4000</v>
      </c>
      <c r="D27" s="2">
        <f t="shared" si="4"/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0"/>
      <c r="Q27" s="7"/>
    </row>
    <row r="28" spans="1:17" ht="15.75" customHeight="1" x14ac:dyDescent="0.25">
      <c r="A28" s="32" t="s">
        <v>39</v>
      </c>
      <c r="B28" s="2">
        <v>5194.7700000000004</v>
      </c>
      <c r="C28" s="33">
        <v>5500</v>
      </c>
      <c r="D28" s="2">
        <f t="shared" si="4"/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0"/>
      <c r="Q28" s="7"/>
    </row>
    <row r="29" spans="1:17" ht="15.75" customHeight="1" x14ac:dyDescent="0.25">
      <c r="A29" s="32" t="s">
        <v>40</v>
      </c>
      <c r="B29" s="2">
        <v>517.45000000000005</v>
      </c>
      <c r="C29" s="33">
        <v>700</v>
      </c>
      <c r="D29" s="2">
        <f t="shared" si="4"/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0"/>
      <c r="Q29" s="7"/>
    </row>
    <row r="30" spans="1:17" ht="15.75" customHeight="1" x14ac:dyDescent="0.25">
      <c r="A30" s="32" t="s">
        <v>41</v>
      </c>
      <c r="B30" s="2">
        <v>0</v>
      </c>
      <c r="C30" s="33">
        <v>800</v>
      </c>
      <c r="D30" s="2">
        <f t="shared" si="4"/>
        <v>0</v>
      </c>
      <c r="E30" s="29"/>
      <c r="F30" s="29"/>
      <c r="G30" s="29"/>
      <c r="H30" s="29"/>
      <c r="I30" s="29"/>
      <c r="J30" s="23"/>
      <c r="K30" s="29"/>
      <c r="L30" s="29"/>
      <c r="M30" s="29"/>
      <c r="N30" s="29"/>
      <c r="O30" s="29"/>
      <c r="P30" s="30"/>
      <c r="Q30" s="7"/>
    </row>
    <row r="31" spans="1:17" ht="15.75" customHeight="1" x14ac:dyDescent="0.25">
      <c r="A31" s="36" t="s">
        <v>42</v>
      </c>
      <c r="B31" s="2">
        <v>9704.5399999999991</v>
      </c>
      <c r="C31" s="33">
        <v>11500</v>
      </c>
      <c r="D31" s="2">
        <f t="shared" si="4"/>
        <v>0</v>
      </c>
      <c r="E31" s="23"/>
      <c r="F31" s="29"/>
      <c r="G31" s="29"/>
      <c r="H31" s="29"/>
      <c r="I31" s="23"/>
      <c r="J31" s="29"/>
      <c r="K31" s="23"/>
      <c r="L31" s="29"/>
      <c r="M31" s="23"/>
      <c r="N31" s="23"/>
      <c r="O31" s="29"/>
      <c r="P31" s="30"/>
      <c r="Q31" s="7"/>
    </row>
    <row r="32" spans="1:17" ht="15.75" customHeight="1" x14ac:dyDescent="0.25">
      <c r="A32" s="32" t="s">
        <v>43</v>
      </c>
      <c r="B32" s="2">
        <v>0</v>
      </c>
      <c r="C32" s="2">
        <v>1000</v>
      </c>
      <c r="D32" s="2">
        <f t="shared" si="4"/>
        <v>0</v>
      </c>
      <c r="E32" s="29"/>
      <c r="F32" s="29"/>
      <c r="G32" s="29"/>
      <c r="H32" s="29"/>
      <c r="I32" s="29"/>
      <c r="J32" s="29"/>
      <c r="K32" s="29"/>
      <c r="L32" s="23"/>
      <c r="M32" s="29"/>
      <c r="N32" s="29"/>
      <c r="O32" s="29"/>
      <c r="P32" s="30"/>
      <c r="Q32" s="7"/>
    </row>
    <row r="33" spans="1:17" ht="15.75" customHeight="1" x14ac:dyDescent="0.25">
      <c r="A33" s="32" t="s">
        <v>44</v>
      </c>
      <c r="B33" s="2">
        <v>625</v>
      </c>
      <c r="C33" s="33">
        <v>800</v>
      </c>
      <c r="D33" s="2">
        <f t="shared" si="4"/>
        <v>0</v>
      </c>
      <c r="E33" s="23"/>
      <c r="F33" s="29"/>
      <c r="G33" s="29"/>
      <c r="H33" s="29"/>
      <c r="I33" s="29"/>
      <c r="J33" s="29"/>
      <c r="K33" s="23"/>
      <c r="L33" s="23"/>
      <c r="M33" s="29"/>
      <c r="N33" s="29"/>
      <c r="O33" s="29"/>
      <c r="P33" s="30"/>
      <c r="Q33" s="7"/>
    </row>
    <row r="34" spans="1:17" ht="15.75" customHeight="1" x14ac:dyDescent="0.25">
      <c r="A34" s="32" t="s">
        <v>45</v>
      </c>
      <c r="B34" s="2">
        <v>2355</v>
      </c>
      <c r="C34" s="33">
        <v>3000</v>
      </c>
      <c r="D34" s="2">
        <f t="shared" si="4"/>
        <v>0</v>
      </c>
      <c r="E34" s="23"/>
      <c r="F34" s="23"/>
      <c r="G34" s="29"/>
      <c r="H34" s="23"/>
      <c r="I34" s="23"/>
      <c r="J34" s="23"/>
      <c r="K34" s="23"/>
      <c r="L34" s="23"/>
      <c r="M34" s="23"/>
      <c r="N34" s="23"/>
      <c r="O34" s="23"/>
      <c r="P34" s="30"/>
      <c r="Q34" s="7"/>
    </row>
    <row r="35" spans="1:17" ht="15.75" customHeight="1" x14ac:dyDescent="0.25">
      <c r="A35" s="32" t="s">
        <v>46</v>
      </c>
      <c r="B35" s="35">
        <v>0</v>
      </c>
      <c r="C35" s="34">
        <v>2700</v>
      </c>
      <c r="D35" s="35">
        <f t="shared" si="4"/>
        <v>0</v>
      </c>
      <c r="E35" s="37"/>
      <c r="F35" s="37"/>
      <c r="G35" s="37"/>
      <c r="H35" s="37"/>
      <c r="I35" s="37"/>
      <c r="J35" s="38"/>
      <c r="K35" s="37"/>
      <c r="L35" s="37"/>
      <c r="M35" s="37"/>
      <c r="N35" s="37"/>
      <c r="O35" s="37"/>
      <c r="P35" s="39"/>
      <c r="Q35" s="7"/>
    </row>
    <row r="36" spans="1:17" ht="15.75" customHeight="1" x14ac:dyDescent="0.25">
      <c r="A36" s="27"/>
      <c r="B36" s="28">
        <v>23398.959999999999</v>
      </c>
      <c r="C36" s="28">
        <f t="shared" ref="C36:P36" si="5">SUM(C26:C35)</f>
        <v>31300</v>
      </c>
      <c r="D36" s="28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40">
        <f t="shared" si="5"/>
        <v>0</v>
      </c>
      <c r="Q36" s="7"/>
    </row>
    <row r="37" spans="1:17" ht="15.75" customHeight="1" x14ac:dyDescent="0.25">
      <c r="A37" s="27"/>
      <c r="B37" s="28"/>
      <c r="C37" s="28"/>
      <c r="D37" s="2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1"/>
      <c r="Q37" s="7"/>
    </row>
    <row r="38" spans="1:17" x14ac:dyDescent="0.25">
      <c r="A38" s="25" t="s">
        <v>47</v>
      </c>
      <c r="B38" s="31">
        <v>32611.919999999998</v>
      </c>
      <c r="C38" s="31">
        <f t="shared" ref="C38:P38" si="6">C23+C36</f>
        <v>42300</v>
      </c>
      <c r="D38" s="31">
        <f t="shared" si="6"/>
        <v>0</v>
      </c>
      <c r="E38" s="42">
        <f t="shared" si="6"/>
        <v>0</v>
      </c>
      <c r="F38" s="42">
        <f t="shared" si="6"/>
        <v>0</v>
      </c>
      <c r="G38" s="42">
        <f t="shared" si="6"/>
        <v>0</v>
      </c>
      <c r="H38" s="42">
        <f t="shared" si="6"/>
        <v>0</v>
      </c>
      <c r="I38" s="42">
        <f t="shared" si="6"/>
        <v>0</v>
      </c>
      <c r="J38" s="42">
        <f t="shared" si="6"/>
        <v>0</v>
      </c>
      <c r="K38" s="42">
        <f t="shared" si="6"/>
        <v>0</v>
      </c>
      <c r="L38" s="42">
        <f t="shared" si="6"/>
        <v>0</v>
      </c>
      <c r="M38" s="42">
        <f t="shared" si="6"/>
        <v>0</v>
      </c>
      <c r="N38" s="42">
        <f t="shared" si="6"/>
        <v>0</v>
      </c>
      <c r="O38" s="42">
        <f t="shared" si="6"/>
        <v>0</v>
      </c>
      <c r="P38" s="43">
        <f t="shared" si="6"/>
        <v>0</v>
      </c>
      <c r="Q38" s="7"/>
    </row>
    <row r="39" spans="1:17" ht="15" x14ac:dyDescent="0.25">
      <c r="A39" s="27"/>
      <c r="B39" s="28"/>
      <c r="C39" s="28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41"/>
      <c r="Q39" s="7"/>
    </row>
    <row r="40" spans="1:17" x14ac:dyDescent="0.25">
      <c r="A40" s="44" t="s">
        <v>48</v>
      </c>
      <c r="B40" s="45">
        <v>6775.68</v>
      </c>
      <c r="C40" s="45">
        <f t="shared" ref="C40:P40" si="7">C5-C38</f>
        <v>0</v>
      </c>
      <c r="D40" s="45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7">
        <f t="shared" si="7"/>
        <v>0</v>
      </c>
      <c r="Q40" s="7"/>
    </row>
    <row r="41" spans="1:17" ht="12.75" x14ac:dyDescent="0.2"/>
    <row r="42" spans="1:17" ht="12.75" x14ac:dyDescent="0.2"/>
    <row r="43" spans="1:17" ht="12.75" x14ac:dyDescent="0.2"/>
    <row r="44" spans="1:17" ht="12.75" x14ac:dyDescent="0.2"/>
    <row r="45" spans="1:17" ht="12.75" x14ac:dyDescent="0.2"/>
    <row r="46" spans="1:17" ht="12.75" x14ac:dyDescent="0.2">
      <c r="D46" s="48">
        <f>2700-6500</f>
        <v>-3800</v>
      </c>
    </row>
    <row r="47" spans="1:17" ht="12.75" x14ac:dyDescent="0.2"/>
    <row r="48" spans="1:17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58099999999999996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Estimated Budget PENDING A</vt:lpstr>
      <vt:lpstr>Copy of 2021 Estimated Budget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Hayles Family</dc:creator>
  <cp:lastModifiedBy>Hayles Family</cp:lastModifiedBy>
  <dcterms:created xsi:type="dcterms:W3CDTF">2021-01-12T00:55:36Z</dcterms:created>
  <dcterms:modified xsi:type="dcterms:W3CDTF">2021-01-12T00:55:37Z</dcterms:modified>
</cp:coreProperties>
</file>